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defaultThemeVersion="124226"/>
  <bookViews>
    <workbookView xWindow="20370" yWindow="-120" windowWidth="29040" windowHeight="15840"/>
  </bookViews>
  <sheets>
    <sheet name="Rozp.opatření" sheetId="4" r:id="rId1"/>
  </sheets>
  <calcPr calcId="145621"/>
</workbook>
</file>

<file path=xl/calcChain.xml><?xml version="1.0" encoding="utf-8"?>
<calcChain xmlns="http://schemas.openxmlformats.org/spreadsheetml/2006/main">
  <c r="I24" i="4" l="1"/>
  <c r="I7" i="4"/>
  <c r="I46" i="4" l="1"/>
  <c r="B50" i="4" l="1"/>
  <c r="I30" i="4" l="1"/>
  <c r="C49" i="4" s="1"/>
  <c r="I17" i="4"/>
  <c r="H50" i="4" l="1"/>
  <c r="C48" i="4"/>
  <c r="C50" i="4" s="1"/>
  <c r="G50" i="4"/>
  <c r="F50" i="4"/>
  <c r="E50" i="4"/>
  <c r="D50" i="4"/>
  <c r="C54" i="4" l="1"/>
</calcChain>
</file>

<file path=xl/sharedStrings.xml><?xml version="1.0" encoding="utf-8"?>
<sst xmlns="http://schemas.openxmlformats.org/spreadsheetml/2006/main" count="59" uniqueCount="44">
  <si>
    <t>Příjmy</t>
  </si>
  <si>
    <t>OdPa</t>
  </si>
  <si>
    <t>Položka</t>
  </si>
  <si>
    <t>Popis</t>
  </si>
  <si>
    <t>Výdaje</t>
  </si>
  <si>
    <t>Schváleno zastupitelstvem města dne:</t>
  </si>
  <si>
    <t>schv.rozpočet</t>
  </si>
  <si>
    <t>v Kč</t>
  </si>
  <si>
    <t xml:space="preserve">Projednáno finančním výborem dne: </t>
  </si>
  <si>
    <t>1.rozpoč.opatř.</t>
  </si>
  <si>
    <t>Položky v  rozpočtu - přesuny</t>
  </si>
  <si>
    <t>CELKEM</t>
  </si>
  <si>
    <t>Rozpočet po změnách POL.8115-Financování</t>
  </si>
  <si>
    <t>2.rozpoč.opatř.</t>
  </si>
  <si>
    <t>3.rozpoč.opatř.</t>
  </si>
  <si>
    <t>Nákup materiálu</t>
  </si>
  <si>
    <t>4.rozpoč.opatř.</t>
  </si>
  <si>
    <t>5.rozpoč.opatř.</t>
  </si>
  <si>
    <t>6.rozpoč.opatř.</t>
  </si>
  <si>
    <t>Poplatek za komunální odpad</t>
  </si>
  <si>
    <t>Příjmy z poskytování služeb a výrobků</t>
  </si>
  <si>
    <t>Známky za odpad</t>
  </si>
  <si>
    <t>Neinvestiční příspěvky cizím organizacím</t>
  </si>
  <si>
    <t>DPS Svoboda</t>
  </si>
  <si>
    <t>Neinvestiční příspěvky zříz.přísp.organizacím</t>
  </si>
  <si>
    <t>MŠ-logopedická prevence</t>
  </si>
  <si>
    <t>Neinvest.přijaté transfery od krajů</t>
  </si>
  <si>
    <t>Průtok.transfer pro ZŠ</t>
  </si>
  <si>
    <t>Invest.přijaté transf. Ze SF</t>
  </si>
  <si>
    <t xml:space="preserve">Rozpočtové  opatření č. 1/2022                                          </t>
  </si>
  <si>
    <t>Ostatní příjmy fin.vypořádání předchozích let</t>
  </si>
  <si>
    <t>Dorovnání výdajů Volby 2021</t>
  </si>
  <si>
    <t>Neinvest.přijaté transfery ze SR</t>
  </si>
  <si>
    <t>Fin.vztah SR k rozp.obce</t>
  </si>
  <si>
    <t>Úhrady jiným rozpočtům</t>
  </si>
  <si>
    <t>Platby daní a poplatků SR</t>
  </si>
  <si>
    <t>Budovy, haly, stavby</t>
  </si>
  <si>
    <t>VO IV.etapa Krkonošská II.+ I.</t>
  </si>
  <si>
    <t>Platby daní a poplatků státnímu rozpočtu</t>
  </si>
  <si>
    <t>Pomoc uprchlíkům</t>
  </si>
  <si>
    <t>Dary</t>
  </si>
  <si>
    <t>Ostatní služby</t>
  </si>
  <si>
    <t>Ostatní nákupy j.n.</t>
  </si>
  <si>
    <t>Krajina pod Sněžkou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</si>
</sst>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_ ;[Red]\-#,##0.00\ "/>
  </numFmts>
  <fonts count="16" x14ac:knownFonts="1">
    <font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2"/>
      <color indexed="54"/>
      <name val="Arial"/>
      <family val="2"/>
      <charset val="238"/>
    </font>
    <font>
      <sz val="12"/>
      <color indexed="54"/>
      <name val="Arial"/>
      <family val="2"/>
      <charset val="238"/>
    </font>
    <font>
      <b/>
      <sz val="12"/>
      <color indexed="48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rgb="FF00B0F0"/>
      <name val="Arial"/>
      <family val="2"/>
      <charset val="238"/>
    </font>
    <font>
      <i/>
      <sz val="8"/>
      <name val="Arial"/>
      <family val="2"/>
      <charset val="238"/>
    </font>
    <font>
      <sz val="8.9499999999999993"/>
      <name val="Arial"/>
      <family val="2"/>
    </font>
    <font>
      <sz val="8.9499999999999993"/>
      <name val="Arial"/>
      <family val="2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4" fillId="0" borderId="0"/>
  </cellStyleXfs>
  <cellXfs count="104">
    <xf numFmtId="0" fontId="0" fillId="0" borderId="0" xfId="0"/>
    <xf numFmtId="0" fontId="1" fillId="0" borderId="1" xfId="0" applyFont="1" applyBorder="1"/>
    <xf numFmtId="0" fontId="1" fillId="0" borderId="0" xfId="0" applyFont="1" applyBorder="1"/>
    <xf numFmtId="0" fontId="3" fillId="0" borderId="0" xfId="0" applyFont="1"/>
    <xf numFmtId="43" fontId="1" fillId="0" borderId="0" xfId="0" applyNumberFormat="1" applyFont="1" applyBorder="1"/>
    <xf numFmtId="0" fontId="1" fillId="0" borderId="5" xfId="0" applyFont="1" applyBorder="1"/>
    <xf numFmtId="43" fontId="1" fillId="0" borderId="14" xfId="0" applyNumberFormat="1" applyFont="1" applyBorder="1"/>
    <xf numFmtId="43" fontId="1" fillId="0" borderId="13" xfId="0" applyNumberFormat="1" applyFont="1" applyBorder="1"/>
    <xf numFmtId="0" fontId="0" fillId="0" borderId="0" xfId="0" applyFont="1"/>
    <xf numFmtId="164" fontId="1" fillId="0" borderId="3" xfId="0" applyNumberFormat="1" applyFont="1" applyBorder="1"/>
    <xf numFmtId="43" fontId="1" fillId="0" borderId="5" xfId="0" applyNumberFormat="1" applyFont="1" applyBorder="1"/>
    <xf numFmtId="14" fontId="1" fillId="0" borderId="3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left"/>
    </xf>
    <xf numFmtId="0" fontId="0" fillId="0" borderId="0" xfId="0" applyFont="1" applyBorder="1"/>
    <xf numFmtId="43" fontId="0" fillId="0" borderId="0" xfId="0" applyNumberFormat="1" applyFont="1" applyBorder="1"/>
    <xf numFmtId="14" fontId="1" fillId="0" borderId="5" xfId="0" applyNumberFormat="1" applyFont="1" applyBorder="1" applyAlignment="1">
      <alignment horizontal="center"/>
    </xf>
    <xf numFmtId="14" fontId="1" fillId="0" borderId="8" xfId="0" applyNumberFormat="1" applyFont="1" applyBorder="1" applyAlignment="1">
      <alignment horizontal="center"/>
    </xf>
    <xf numFmtId="43" fontId="4" fillId="0" borderId="3" xfId="0" applyNumberFormat="1" applyFont="1" applyBorder="1" applyAlignment="1">
      <alignment horizontal="center"/>
    </xf>
    <xf numFmtId="0" fontId="0" fillId="0" borderId="3" xfId="0" applyFont="1" applyBorder="1"/>
    <xf numFmtId="43" fontId="5" fillId="0" borderId="14" xfId="0" applyNumberFormat="1" applyFont="1" applyFill="1" applyBorder="1"/>
    <xf numFmtId="0" fontId="4" fillId="0" borderId="16" xfId="0" applyFont="1" applyBorder="1" applyAlignment="1">
      <alignment horizontal="center"/>
    </xf>
    <xf numFmtId="43" fontId="4" fillId="0" borderId="17" xfId="0" applyNumberFormat="1" applyFont="1" applyBorder="1" applyAlignment="1">
      <alignment horizontal="center"/>
    </xf>
    <xf numFmtId="43" fontId="5" fillId="0" borderId="4" xfId="0" applyNumberFormat="1" applyFont="1" applyFill="1" applyBorder="1"/>
    <xf numFmtId="43" fontId="1" fillId="0" borderId="8" xfId="0" applyNumberFormat="1" applyFont="1" applyBorder="1"/>
    <xf numFmtId="164" fontId="4" fillId="0" borderId="3" xfId="0" applyNumberFormat="1" applyFont="1" applyBorder="1" applyAlignment="1">
      <alignment horizontal="center"/>
    </xf>
    <xf numFmtId="164" fontId="1" fillId="0" borderId="3" xfId="0" applyNumberFormat="1" applyFont="1" applyBorder="1" applyAlignment="1"/>
    <xf numFmtId="164" fontId="1" fillId="2" borderId="11" xfId="0" applyNumberFormat="1" applyFont="1" applyFill="1" applyBorder="1"/>
    <xf numFmtId="164" fontId="4" fillId="2" borderId="11" xfId="0" applyNumberFormat="1" applyFont="1" applyFill="1" applyBorder="1"/>
    <xf numFmtId="164" fontId="4" fillId="2" borderId="9" xfId="0" applyNumberFormat="1" applyFont="1" applyFill="1" applyBorder="1"/>
    <xf numFmtId="164" fontId="4" fillId="2" borderId="3" xfId="0" applyNumberFormat="1" applyFont="1" applyFill="1" applyBorder="1" applyAlignment="1"/>
    <xf numFmtId="164" fontId="1" fillId="2" borderId="9" xfId="0" applyNumberFormat="1" applyFont="1" applyFill="1" applyBorder="1"/>
    <xf numFmtId="1" fontId="6" fillId="0" borderId="7" xfId="0" applyNumberFormat="1" applyFont="1" applyBorder="1"/>
    <xf numFmtId="1" fontId="7" fillId="0" borderId="5" xfId="0" applyNumberFormat="1" applyFont="1" applyBorder="1"/>
    <xf numFmtId="1" fontId="6" fillId="0" borderId="2" xfId="0" applyNumberFormat="1" applyFont="1" applyBorder="1"/>
    <xf numFmtId="1" fontId="7" fillId="0" borderId="1" xfId="0" applyNumberFormat="1" applyFont="1" applyBorder="1"/>
    <xf numFmtId="1" fontId="4" fillId="2" borderId="10" xfId="0" applyNumberFormat="1" applyFont="1" applyFill="1" applyBorder="1"/>
    <xf numFmtId="1" fontId="1" fillId="2" borderId="11" xfId="0" applyNumberFormat="1" applyFont="1" applyFill="1" applyBorder="1"/>
    <xf numFmtId="1" fontId="1" fillId="2" borderId="10" xfId="0" applyNumberFormat="1" applyFont="1" applyFill="1" applyBorder="1"/>
    <xf numFmtId="1" fontId="4" fillId="0" borderId="15" xfId="0" applyNumberFormat="1" applyFont="1" applyBorder="1"/>
    <xf numFmtId="1" fontId="4" fillId="0" borderId="16" xfId="0" applyNumberFormat="1" applyFont="1" applyBorder="1"/>
    <xf numFmtId="1" fontId="4" fillId="0" borderId="7" xfId="0" applyNumberFormat="1" applyFont="1" applyBorder="1"/>
    <xf numFmtId="1" fontId="4" fillId="0" borderId="12" xfId="0" applyNumberFormat="1" applyFont="1" applyBorder="1"/>
    <xf numFmtId="1" fontId="1" fillId="0" borderId="0" xfId="0" applyNumberFormat="1" applyFont="1" applyBorder="1"/>
    <xf numFmtId="1" fontId="0" fillId="0" borderId="0" xfId="0" applyNumberFormat="1" applyFont="1" applyBorder="1"/>
    <xf numFmtId="1" fontId="0" fillId="0" borderId="0" xfId="0" applyNumberFormat="1" applyFont="1"/>
    <xf numFmtId="1" fontId="4" fillId="0" borderId="2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64" fontId="1" fillId="0" borderId="5" xfId="0" applyNumberFormat="1" applyFont="1" applyBorder="1"/>
    <xf numFmtId="164" fontId="1" fillId="0" borderId="13" xfId="0" applyNumberFormat="1" applyFont="1" applyBorder="1"/>
    <xf numFmtId="164" fontId="1" fillId="0" borderId="3" xfId="0" applyNumberFormat="1" applyFont="1" applyBorder="1" applyAlignment="1">
      <alignment horizontal="right"/>
    </xf>
    <xf numFmtId="0" fontId="2" fillId="0" borderId="0" xfId="0" applyFont="1"/>
    <xf numFmtId="164" fontId="1" fillId="0" borderId="3" xfId="0" applyNumberFormat="1" applyFont="1" applyFill="1" applyBorder="1" applyAlignment="1">
      <alignment horizontal="right"/>
    </xf>
    <xf numFmtId="1" fontId="1" fillId="0" borderId="12" xfId="0" applyNumberFormat="1" applyFont="1" applyBorder="1" applyAlignment="1">
      <alignment horizontal="center"/>
    </xf>
    <xf numFmtId="1" fontId="1" fillId="0" borderId="13" xfId="0" applyNumberFormat="1" applyFont="1" applyBorder="1" applyAlignment="1">
      <alignment horizontal="center"/>
    </xf>
    <xf numFmtId="164" fontId="1" fillId="0" borderId="14" xfId="0" applyNumberFormat="1" applyFont="1" applyBorder="1"/>
    <xf numFmtId="164" fontId="4" fillId="0" borderId="0" xfId="0" applyNumberFormat="1" applyFont="1" applyBorder="1"/>
    <xf numFmtId="164" fontId="1" fillId="0" borderId="3" xfId="0" applyNumberFormat="1" applyFont="1" applyFill="1" applyBorder="1"/>
    <xf numFmtId="0" fontId="11" fillId="0" borderId="0" xfId="0" applyFont="1"/>
    <xf numFmtId="1" fontId="1" fillId="0" borderId="1" xfId="0" applyNumberFormat="1" applyFont="1" applyFill="1" applyBorder="1" applyAlignment="1">
      <alignment horizontal="center"/>
    </xf>
    <xf numFmtId="164" fontId="1" fillId="0" borderId="6" xfId="0" applyNumberFormat="1" applyFont="1" applyBorder="1"/>
    <xf numFmtId="164" fontId="4" fillId="0" borderId="9" xfId="0" applyNumberFormat="1" applyFont="1" applyBorder="1"/>
    <xf numFmtId="164" fontId="1" fillId="0" borderId="9" xfId="0" applyNumberFormat="1" applyFont="1" applyBorder="1"/>
    <xf numFmtId="164" fontId="4" fillId="0" borderId="11" xfId="0" applyNumberFormat="1" applyFont="1" applyBorder="1"/>
    <xf numFmtId="164" fontId="1" fillId="0" borderId="11" xfId="0" applyNumberFormat="1" applyFont="1" applyBorder="1"/>
    <xf numFmtId="164" fontId="1" fillId="0" borderId="29" xfId="0" applyNumberFormat="1" applyFont="1" applyBorder="1"/>
    <xf numFmtId="164" fontId="1" fillId="0" borderId="30" xfId="0" applyNumberFormat="1" applyFont="1" applyBorder="1"/>
    <xf numFmtId="164" fontId="1" fillId="0" borderId="28" xfId="0" applyNumberFormat="1" applyFont="1" applyBorder="1"/>
    <xf numFmtId="4" fontId="0" fillId="0" borderId="5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 vertical="center"/>
    </xf>
    <xf numFmtId="14" fontId="1" fillId="0" borderId="31" xfId="0" applyNumberFormat="1" applyFont="1" applyBorder="1" applyAlignment="1">
      <alignment horizontal="center"/>
    </xf>
    <xf numFmtId="14" fontId="1" fillId="0" borderId="6" xfId="0" applyNumberFormat="1" applyFont="1" applyBorder="1" applyAlignment="1">
      <alignment horizontal="left"/>
    </xf>
    <xf numFmtId="43" fontId="1" fillId="0" borderId="31" xfId="0" applyNumberFormat="1" applyFont="1" applyBorder="1"/>
    <xf numFmtId="43" fontId="1" fillId="0" borderId="29" xfId="0" applyNumberFormat="1" applyFont="1" applyBorder="1"/>
    <xf numFmtId="0" fontId="4" fillId="0" borderId="32" xfId="0" applyFont="1" applyBorder="1" applyAlignment="1">
      <alignment horizontal="center"/>
    </xf>
    <xf numFmtId="1" fontId="0" fillId="0" borderId="33" xfId="0" applyNumberFormat="1" applyFont="1" applyBorder="1"/>
    <xf numFmtId="1" fontId="0" fillId="0" borderId="2" xfId="0" applyNumberFormat="1" applyFont="1" applyBorder="1"/>
    <xf numFmtId="4" fontId="0" fillId="0" borderId="0" xfId="0" applyNumberFormat="1" applyFont="1" applyBorder="1" applyAlignment="1">
      <alignment horizontal="center"/>
    </xf>
    <xf numFmtId="0" fontId="12" fillId="0" borderId="6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top"/>
    </xf>
    <xf numFmtId="0" fontId="0" fillId="0" borderId="11" xfId="0" applyBorder="1" applyAlignment="1"/>
    <xf numFmtId="164" fontId="1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15" fillId="0" borderId="34" xfId="1" applyFont="1" applyFill="1" applyBorder="1"/>
    <xf numFmtId="164" fontId="1" fillId="0" borderId="22" xfId="0" applyNumberFormat="1" applyFon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164" fontId="4" fillId="0" borderId="6" xfId="0" applyNumberFormat="1" applyFont="1" applyBorder="1" applyAlignment="1"/>
    <xf numFmtId="0" fontId="0" fillId="0" borderId="11" xfId="0" applyBorder="1" applyAlignment="1"/>
    <xf numFmtId="0" fontId="0" fillId="0" borderId="9" xfId="0" applyBorder="1" applyAlignment="1"/>
    <xf numFmtId="0" fontId="6" fillId="0" borderId="18" xfId="0" applyFont="1" applyBorder="1" applyAlignment="1"/>
    <xf numFmtId="0" fontId="0" fillId="0" borderId="19" xfId="0" applyBorder="1" applyAlignment="1"/>
    <xf numFmtId="0" fontId="0" fillId="0" borderId="20" xfId="0" applyBorder="1" applyAlignment="1"/>
    <xf numFmtId="0" fontId="9" fillId="0" borderId="10" xfId="0" applyFont="1" applyBorder="1" applyAlignment="1"/>
    <xf numFmtId="0" fontId="0" fillId="0" borderId="21" xfId="0" applyBorder="1" applyAlignment="1"/>
    <xf numFmtId="164" fontId="10" fillId="0" borderId="10" xfId="0" applyNumberFormat="1" applyFont="1" applyBorder="1" applyAlignment="1"/>
    <xf numFmtId="164" fontId="0" fillId="0" borderId="11" xfId="0" applyNumberFormat="1" applyBorder="1" applyAlignment="1"/>
    <xf numFmtId="164" fontId="0" fillId="0" borderId="21" xfId="0" applyNumberFormat="1" applyBorder="1" applyAlignment="1"/>
    <xf numFmtId="164" fontId="8" fillId="0" borderId="10" xfId="0" applyNumberFormat="1" applyFont="1" applyBorder="1" applyAlignment="1"/>
    <xf numFmtId="1" fontId="4" fillId="0" borderId="25" xfId="0" applyNumberFormat="1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164" fontId="5" fillId="0" borderId="22" xfId="0" applyNumberFormat="1" applyFont="1" applyFill="1" applyBorder="1" applyAlignment="1">
      <alignment horizontal="center" vertical="center"/>
    </xf>
  </cellXfs>
  <cellStyles count="2">
    <cellStyle name="Normální" xfId="0" builtinId="0"/>
    <cellStyle name="normální_List1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tabSelected="1" zoomScaleNormal="100" workbookViewId="0">
      <selection activeCell="M19" sqref="M19"/>
    </sheetView>
  </sheetViews>
  <sheetFormatPr defaultRowHeight="13.5" customHeight="1" x14ac:dyDescent="0.2"/>
  <cols>
    <col min="1" max="1" width="11.28515625" style="44" customWidth="1"/>
    <col min="2" max="2" width="13.28515625" style="44" customWidth="1"/>
    <col min="3" max="3" width="16.140625" style="8" customWidth="1"/>
    <col min="4" max="4" width="14.7109375" style="8" customWidth="1"/>
    <col min="5" max="5" width="11.7109375" style="8" customWidth="1"/>
    <col min="6" max="6" width="9.85546875" style="8" customWidth="1"/>
    <col min="7" max="7" width="11.85546875" style="8" customWidth="1"/>
    <col min="8" max="8" width="11.42578125" style="8" customWidth="1"/>
    <col min="9" max="9" width="17.5703125" style="8" customWidth="1"/>
    <col min="10" max="10" width="9.140625" style="52"/>
    <col min="11" max="11" width="11.7109375" style="52" customWidth="1"/>
    <col min="12" max="12" width="26" style="8" customWidth="1"/>
    <col min="13" max="16384" width="9.140625" style="8"/>
  </cols>
  <sheetData>
    <row r="1" spans="1:11" ht="16.5" customHeight="1" thickBot="1" x14ac:dyDescent="0.3">
      <c r="A1" s="91" t="s">
        <v>29</v>
      </c>
      <c r="B1" s="92"/>
      <c r="C1" s="92"/>
      <c r="D1" s="92"/>
      <c r="E1" s="92"/>
      <c r="F1" s="92"/>
      <c r="G1" s="92"/>
      <c r="H1" s="92"/>
      <c r="I1" s="93"/>
    </row>
    <row r="2" spans="1:11" ht="13.5" customHeight="1" x14ac:dyDescent="0.25">
      <c r="A2" s="31"/>
      <c r="B2" s="32"/>
      <c r="C2" s="5" t="s">
        <v>8</v>
      </c>
      <c r="D2" s="5"/>
      <c r="E2" s="5"/>
      <c r="F2" s="15"/>
      <c r="G2" s="71"/>
      <c r="H2" s="71"/>
      <c r="I2" s="16"/>
    </row>
    <row r="3" spans="1:11" ht="13.5" customHeight="1" x14ac:dyDescent="0.25">
      <c r="A3" s="33"/>
      <c r="B3" s="34"/>
      <c r="C3" s="1" t="s">
        <v>5</v>
      </c>
      <c r="D3" s="1"/>
      <c r="E3" s="1"/>
      <c r="F3" s="12"/>
      <c r="G3" s="72"/>
      <c r="H3" s="72"/>
      <c r="I3" s="11">
        <v>44634</v>
      </c>
    </row>
    <row r="4" spans="1:11" s="3" customFormat="1" ht="16.5" customHeight="1" x14ac:dyDescent="0.25">
      <c r="A4" s="94" t="s">
        <v>0</v>
      </c>
      <c r="B4" s="89"/>
      <c r="C4" s="89"/>
      <c r="D4" s="89"/>
      <c r="E4" s="89"/>
      <c r="F4" s="89"/>
      <c r="G4" s="89"/>
      <c r="H4" s="89"/>
      <c r="I4" s="95"/>
      <c r="J4" s="59"/>
      <c r="K4" s="59"/>
    </row>
    <row r="5" spans="1:11" ht="13.5" customHeight="1" x14ac:dyDescent="0.2">
      <c r="A5" s="45" t="s">
        <v>1</v>
      </c>
      <c r="B5" s="46" t="s">
        <v>2</v>
      </c>
      <c r="C5" s="88" t="s">
        <v>3</v>
      </c>
      <c r="D5" s="89"/>
      <c r="E5" s="89"/>
      <c r="F5" s="90"/>
      <c r="G5" s="81"/>
      <c r="H5" s="81"/>
      <c r="I5" s="17" t="s">
        <v>7</v>
      </c>
    </row>
    <row r="6" spans="1:11" ht="13.5" customHeight="1" x14ac:dyDescent="0.2">
      <c r="A6" s="77"/>
      <c r="B6" s="70">
        <v>1345</v>
      </c>
      <c r="C6" s="79" t="s">
        <v>19</v>
      </c>
      <c r="D6" s="80"/>
      <c r="E6" s="64"/>
      <c r="F6" s="62"/>
      <c r="G6" s="64"/>
      <c r="H6" s="64"/>
      <c r="I6" s="53">
        <v>700000</v>
      </c>
      <c r="J6" s="52" t="s">
        <v>21</v>
      </c>
    </row>
    <row r="7" spans="1:11" ht="13.5" customHeight="1" x14ac:dyDescent="0.2">
      <c r="A7" s="77"/>
      <c r="B7" s="70">
        <v>4213</v>
      </c>
      <c r="C7" s="79" t="s">
        <v>28</v>
      </c>
      <c r="D7" s="80"/>
      <c r="E7" s="64"/>
      <c r="F7" s="62"/>
      <c r="G7" s="64"/>
      <c r="H7" s="64"/>
      <c r="I7" s="53">
        <f>1916501.17+1732309.75</f>
        <v>3648810.92</v>
      </c>
      <c r="J7" s="52" t="s">
        <v>37</v>
      </c>
    </row>
    <row r="8" spans="1:11" ht="13.5" customHeight="1" x14ac:dyDescent="0.2">
      <c r="A8" s="77"/>
      <c r="B8" s="70">
        <v>4122</v>
      </c>
      <c r="C8" s="79" t="s">
        <v>26</v>
      </c>
      <c r="D8" s="80"/>
      <c r="E8" s="64"/>
      <c r="F8" s="62"/>
      <c r="G8" s="64"/>
      <c r="H8" s="64"/>
      <c r="I8" s="53">
        <v>10080</v>
      </c>
      <c r="J8" s="52" t="s">
        <v>27</v>
      </c>
    </row>
    <row r="9" spans="1:11" ht="13.5" customHeight="1" x14ac:dyDescent="0.2">
      <c r="A9" s="77"/>
      <c r="B9" s="70">
        <v>4112</v>
      </c>
      <c r="C9" s="79" t="s">
        <v>32</v>
      </c>
      <c r="D9" s="80"/>
      <c r="E9" s="64"/>
      <c r="F9" s="62"/>
      <c r="G9" s="64"/>
      <c r="H9" s="64"/>
      <c r="I9" s="53">
        <v>-31600</v>
      </c>
      <c r="J9" s="52" t="s">
        <v>33</v>
      </c>
    </row>
    <row r="10" spans="1:11" ht="13.5" customHeight="1" x14ac:dyDescent="0.2">
      <c r="A10" s="77">
        <v>3722</v>
      </c>
      <c r="B10" s="70">
        <v>2111</v>
      </c>
      <c r="C10" s="79" t="s">
        <v>20</v>
      </c>
      <c r="D10" s="80"/>
      <c r="E10" s="64"/>
      <c r="F10" s="62"/>
      <c r="G10" s="64"/>
      <c r="H10" s="64"/>
      <c r="I10" s="53">
        <v>-250000</v>
      </c>
      <c r="J10" s="52" t="s">
        <v>21</v>
      </c>
    </row>
    <row r="11" spans="1:11" ht="13.5" customHeight="1" x14ac:dyDescent="0.2">
      <c r="A11" s="77">
        <v>6402</v>
      </c>
      <c r="B11" s="70">
        <v>2222</v>
      </c>
      <c r="C11" s="79" t="s">
        <v>30</v>
      </c>
      <c r="D11" s="80"/>
      <c r="E11" s="64"/>
      <c r="F11" s="62"/>
      <c r="G11" s="64"/>
      <c r="H11" s="64"/>
      <c r="I11" s="53">
        <v>4017.62</v>
      </c>
      <c r="J11" s="52" t="s">
        <v>31</v>
      </c>
    </row>
    <row r="12" spans="1:11" ht="13.5" customHeight="1" x14ac:dyDescent="0.2">
      <c r="A12" s="77"/>
      <c r="B12" s="70"/>
      <c r="C12" s="79"/>
      <c r="D12" s="80"/>
      <c r="E12" s="64"/>
      <c r="F12" s="62"/>
      <c r="G12" s="64"/>
      <c r="H12" s="64"/>
      <c r="I12" s="53"/>
    </row>
    <row r="13" spans="1:11" ht="13.5" customHeight="1" x14ac:dyDescent="0.2">
      <c r="A13" s="77"/>
      <c r="B13" s="70"/>
      <c r="C13" s="79"/>
      <c r="D13" s="80"/>
      <c r="E13" s="64"/>
      <c r="F13" s="62"/>
      <c r="G13" s="64"/>
      <c r="H13" s="64"/>
      <c r="I13" s="53"/>
    </row>
    <row r="14" spans="1:11" ht="13.5" customHeight="1" x14ac:dyDescent="0.2">
      <c r="A14" s="77"/>
      <c r="B14" s="70"/>
      <c r="C14" s="79"/>
      <c r="D14" s="80"/>
      <c r="E14" s="64"/>
      <c r="F14" s="62"/>
      <c r="G14" s="64"/>
      <c r="H14" s="64"/>
      <c r="I14" s="53"/>
    </row>
    <row r="15" spans="1:11" ht="13.5" customHeight="1" x14ac:dyDescent="0.2">
      <c r="A15" s="76"/>
      <c r="B15" s="70"/>
      <c r="C15" s="79"/>
      <c r="D15" s="80"/>
      <c r="E15" s="64"/>
      <c r="F15" s="62"/>
      <c r="G15" s="64"/>
      <c r="H15" s="64"/>
      <c r="I15" s="53"/>
    </row>
    <row r="16" spans="1:11" ht="13.5" customHeight="1" x14ac:dyDescent="0.2">
      <c r="A16" s="47"/>
      <c r="B16" s="48"/>
      <c r="C16" s="61"/>
      <c r="D16" s="65"/>
      <c r="E16" s="65"/>
      <c r="F16" s="63"/>
      <c r="G16" s="65"/>
      <c r="H16" s="65"/>
      <c r="I16" s="51"/>
    </row>
    <row r="17" spans="1:10" ht="13.5" customHeight="1" x14ac:dyDescent="0.2">
      <c r="A17" s="35"/>
      <c r="B17" s="36"/>
      <c r="C17" s="27"/>
      <c r="D17" s="27"/>
      <c r="E17" s="27"/>
      <c r="F17" s="28"/>
      <c r="G17" s="27"/>
      <c r="H17" s="27"/>
      <c r="I17" s="29">
        <f>SUM(I5:I16)</f>
        <v>4081308.54</v>
      </c>
    </row>
    <row r="18" spans="1:10" ht="16.5" customHeight="1" x14ac:dyDescent="0.25">
      <c r="A18" s="96" t="s">
        <v>4</v>
      </c>
      <c r="B18" s="97"/>
      <c r="C18" s="97"/>
      <c r="D18" s="97"/>
      <c r="E18" s="97"/>
      <c r="F18" s="97"/>
      <c r="G18" s="97"/>
      <c r="H18" s="97"/>
      <c r="I18" s="98"/>
    </row>
    <row r="19" spans="1:10" ht="13.5" customHeight="1" x14ac:dyDescent="0.2">
      <c r="A19" s="45" t="s">
        <v>1</v>
      </c>
      <c r="B19" s="46" t="s">
        <v>2</v>
      </c>
      <c r="C19" s="88" t="s">
        <v>3</v>
      </c>
      <c r="D19" s="89"/>
      <c r="E19" s="89"/>
      <c r="F19" s="90"/>
      <c r="G19" s="81"/>
      <c r="H19" s="81"/>
      <c r="I19" s="24" t="s">
        <v>7</v>
      </c>
    </row>
    <row r="20" spans="1:10" ht="13.5" customHeight="1" x14ac:dyDescent="0.2">
      <c r="A20" s="47">
        <v>4356</v>
      </c>
      <c r="B20" s="48">
        <v>5339</v>
      </c>
      <c r="C20" s="61" t="s">
        <v>22</v>
      </c>
      <c r="D20" s="65"/>
      <c r="E20" s="65"/>
      <c r="F20" s="63"/>
      <c r="G20" s="65"/>
      <c r="H20" s="65"/>
      <c r="I20" s="51">
        <v>165000</v>
      </c>
      <c r="J20" s="52" t="s">
        <v>23</v>
      </c>
    </row>
    <row r="21" spans="1:10" ht="13.5" customHeight="1" x14ac:dyDescent="0.2">
      <c r="A21" s="47">
        <v>3722</v>
      </c>
      <c r="B21" s="48">
        <v>5139</v>
      </c>
      <c r="C21" s="61" t="s">
        <v>15</v>
      </c>
      <c r="D21" s="65"/>
      <c r="E21" s="65"/>
      <c r="F21" s="63"/>
      <c r="G21" s="65"/>
      <c r="H21" s="65"/>
      <c r="I21" s="51">
        <v>340000</v>
      </c>
      <c r="J21" s="52" t="s">
        <v>21</v>
      </c>
    </row>
    <row r="22" spans="1:10" ht="13.5" customHeight="1" x14ac:dyDescent="0.2">
      <c r="A22" s="47">
        <v>3119</v>
      </c>
      <c r="B22" s="48">
        <v>5331</v>
      </c>
      <c r="C22" s="61" t="s">
        <v>24</v>
      </c>
      <c r="D22" s="65"/>
      <c r="E22" s="65"/>
      <c r="F22" s="63"/>
      <c r="G22" s="65"/>
      <c r="H22" s="65"/>
      <c r="I22" s="51">
        <v>20000</v>
      </c>
      <c r="J22" s="52" t="s">
        <v>25</v>
      </c>
    </row>
    <row r="23" spans="1:10" ht="13.5" customHeight="1" x14ac:dyDescent="0.2">
      <c r="A23" s="47">
        <v>3113</v>
      </c>
      <c r="B23" s="48">
        <v>5336</v>
      </c>
      <c r="C23" s="61" t="s">
        <v>24</v>
      </c>
      <c r="D23" s="65"/>
      <c r="E23" s="65"/>
      <c r="F23" s="63"/>
      <c r="G23" s="65"/>
      <c r="H23" s="65"/>
      <c r="I23" s="51">
        <v>10080</v>
      </c>
      <c r="J23" s="52" t="s">
        <v>27</v>
      </c>
    </row>
    <row r="24" spans="1:10" ht="13.5" customHeight="1" x14ac:dyDescent="0.2">
      <c r="A24" s="47">
        <v>3631</v>
      </c>
      <c r="B24" s="48">
        <v>6121</v>
      </c>
      <c r="C24" s="61" t="s">
        <v>36</v>
      </c>
      <c r="D24" s="65"/>
      <c r="E24" s="65"/>
      <c r="F24" s="63"/>
      <c r="G24" s="65"/>
      <c r="H24" s="65"/>
      <c r="I24" s="51">
        <f>2490965.69+2303749.02</f>
        <v>4794714.71</v>
      </c>
      <c r="J24" s="52" t="s">
        <v>37</v>
      </c>
    </row>
    <row r="25" spans="1:10" ht="13.5" customHeight="1" x14ac:dyDescent="0.2">
      <c r="A25" s="47"/>
      <c r="B25" s="48"/>
      <c r="C25" s="61"/>
      <c r="D25" s="65"/>
      <c r="E25" s="65"/>
      <c r="F25" s="63"/>
      <c r="G25" s="65"/>
      <c r="H25" s="65"/>
      <c r="I25" s="51"/>
    </row>
    <row r="26" spans="1:10" ht="13.5" customHeight="1" x14ac:dyDescent="0.2">
      <c r="A26" s="47"/>
      <c r="B26" s="48"/>
      <c r="C26" s="61"/>
      <c r="D26" s="65"/>
      <c r="E26" s="65"/>
      <c r="F26" s="63"/>
      <c r="G26" s="65"/>
      <c r="H26" s="65"/>
      <c r="I26" s="51"/>
    </row>
    <row r="27" spans="1:10" ht="13.5" customHeight="1" x14ac:dyDescent="0.2">
      <c r="A27" s="47"/>
      <c r="B27" s="48"/>
      <c r="C27" s="61"/>
      <c r="D27" s="65"/>
      <c r="E27" s="65"/>
      <c r="F27" s="63"/>
      <c r="G27" s="65"/>
      <c r="H27" s="65"/>
      <c r="I27" s="51"/>
    </row>
    <row r="28" spans="1:10" ht="13.5" customHeight="1" x14ac:dyDescent="0.2">
      <c r="A28" s="47"/>
      <c r="B28" s="48"/>
      <c r="C28" s="61"/>
      <c r="D28" s="64"/>
      <c r="E28" s="64"/>
      <c r="F28" s="62"/>
      <c r="G28" s="64"/>
      <c r="H28" s="64"/>
      <c r="I28" s="58"/>
    </row>
    <row r="29" spans="1:10" ht="13.5" customHeight="1" x14ac:dyDescent="0.2">
      <c r="A29" s="47"/>
      <c r="B29" s="48"/>
      <c r="C29" s="61"/>
      <c r="D29" s="65"/>
      <c r="E29" s="65"/>
      <c r="F29" s="63"/>
      <c r="G29" s="65"/>
      <c r="H29" s="65"/>
      <c r="I29" s="25"/>
    </row>
    <row r="30" spans="1:10" ht="13.5" customHeight="1" x14ac:dyDescent="0.2">
      <c r="A30" s="37"/>
      <c r="B30" s="36"/>
      <c r="C30" s="26"/>
      <c r="D30" s="26"/>
      <c r="E30" s="26"/>
      <c r="F30" s="30"/>
      <c r="G30" s="26"/>
      <c r="H30" s="26"/>
      <c r="I30" s="29">
        <f>SUM(I18:I29)</f>
        <v>5329794.71</v>
      </c>
    </row>
    <row r="31" spans="1:10" ht="16.5" customHeight="1" x14ac:dyDescent="0.25">
      <c r="A31" s="99" t="s">
        <v>10</v>
      </c>
      <c r="B31" s="97"/>
      <c r="C31" s="97"/>
      <c r="D31" s="97"/>
      <c r="E31" s="97"/>
      <c r="F31" s="97"/>
      <c r="G31" s="97"/>
      <c r="H31" s="97"/>
      <c r="I31" s="98"/>
    </row>
    <row r="32" spans="1:10" ht="13.5" customHeight="1" x14ac:dyDescent="0.2">
      <c r="A32" s="45" t="s">
        <v>1</v>
      </c>
      <c r="B32" s="46" t="s">
        <v>2</v>
      </c>
      <c r="C32" s="88" t="s">
        <v>3</v>
      </c>
      <c r="D32" s="89"/>
      <c r="E32" s="89"/>
      <c r="F32" s="90"/>
      <c r="G32" s="81"/>
      <c r="H32" s="81"/>
      <c r="I32" s="24" t="s">
        <v>7</v>
      </c>
    </row>
    <row r="33" spans="1:10" ht="13.5" customHeight="1" x14ac:dyDescent="0.2">
      <c r="A33" s="47">
        <v>6171</v>
      </c>
      <c r="B33" s="48">
        <v>5363</v>
      </c>
      <c r="C33" s="61" t="s">
        <v>34</v>
      </c>
      <c r="D33" s="65"/>
      <c r="E33" s="65"/>
      <c r="F33" s="63"/>
      <c r="G33" s="65"/>
      <c r="H33" s="65"/>
      <c r="I33" s="9">
        <v>1000</v>
      </c>
    </row>
    <row r="34" spans="1:10" ht="13.5" customHeight="1" x14ac:dyDescent="0.2">
      <c r="A34" s="47">
        <v>6171</v>
      </c>
      <c r="B34" s="60">
        <v>5362</v>
      </c>
      <c r="C34" s="61" t="s">
        <v>35</v>
      </c>
      <c r="D34" s="65"/>
      <c r="E34" s="65"/>
      <c r="F34" s="63"/>
      <c r="G34" s="65"/>
      <c r="H34" s="65"/>
      <c r="I34" s="58">
        <v>-1000</v>
      </c>
    </row>
    <row r="35" spans="1:10" ht="13.5" customHeight="1" x14ac:dyDescent="0.2">
      <c r="A35" s="47">
        <v>6399</v>
      </c>
      <c r="B35" s="60">
        <v>5362</v>
      </c>
      <c r="C35" s="61" t="s">
        <v>38</v>
      </c>
      <c r="D35" s="65"/>
      <c r="E35" s="65"/>
      <c r="F35" s="63"/>
      <c r="G35" s="65"/>
      <c r="H35" s="65"/>
      <c r="I35" s="58">
        <v>-100000</v>
      </c>
    </row>
    <row r="36" spans="1:10" ht="13.5" customHeight="1" x14ac:dyDescent="0.2">
      <c r="A36" s="47">
        <v>6221</v>
      </c>
      <c r="B36" s="48">
        <v>5194</v>
      </c>
      <c r="C36" s="61" t="s">
        <v>40</v>
      </c>
      <c r="D36" s="65"/>
      <c r="E36" s="65"/>
      <c r="F36" s="63"/>
      <c r="G36" s="65"/>
      <c r="H36" s="65"/>
      <c r="I36" s="9">
        <v>100000</v>
      </c>
      <c r="J36" s="52" t="s">
        <v>39</v>
      </c>
    </row>
    <row r="37" spans="1:10" ht="13.5" customHeight="1" x14ac:dyDescent="0.2">
      <c r="A37" s="47">
        <v>6171</v>
      </c>
      <c r="B37" s="48">
        <v>5169</v>
      </c>
      <c r="C37" s="61" t="s">
        <v>41</v>
      </c>
      <c r="D37" s="65"/>
      <c r="E37" s="65"/>
      <c r="F37" s="63"/>
      <c r="G37" s="65"/>
      <c r="H37" s="65"/>
      <c r="I37" s="9">
        <v>-180000</v>
      </c>
    </row>
    <row r="38" spans="1:10" ht="13.5" customHeight="1" x14ac:dyDescent="0.2">
      <c r="A38" s="47">
        <v>6310</v>
      </c>
      <c r="B38" s="48">
        <v>5179</v>
      </c>
      <c r="C38" s="84" t="s">
        <v>42</v>
      </c>
      <c r="D38" s="65"/>
      <c r="E38" s="65"/>
      <c r="F38" s="63"/>
      <c r="G38" s="65"/>
      <c r="H38" s="65"/>
      <c r="I38" s="9">
        <v>180000</v>
      </c>
      <c r="J38" s="52" t="s">
        <v>43</v>
      </c>
    </row>
    <row r="39" spans="1:10" ht="13.5" customHeight="1" x14ac:dyDescent="0.2">
      <c r="A39" s="47"/>
      <c r="B39" s="48"/>
      <c r="C39" s="61"/>
      <c r="D39" s="65"/>
      <c r="E39" s="65"/>
      <c r="F39" s="63"/>
      <c r="G39" s="65"/>
      <c r="H39" s="65"/>
      <c r="I39" s="9"/>
    </row>
    <row r="40" spans="1:10" ht="13.5" customHeight="1" x14ac:dyDescent="0.2">
      <c r="A40" s="47"/>
      <c r="B40" s="48"/>
      <c r="C40" s="61"/>
      <c r="D40" s="65"/>
      <c r="E40" s="65"/>
      <c r="F40" s="63"/>
      <c r="G40" s="65"/>
      <c r="H40" s="65"/>
      <c r="I40" s="9"/>
    </row>
    <row r="41" spans="1:10" ht="13.5" customHeight="1" x14ac:dyDescent="0.2">
      <c r="A41" s="47"/>
      <c r="B41" s="48"/>
      <c r="C41" s="61"/>
      <c r="D41" s="65"/>
      <c r="E41" s="65"/>
      <c r="F41" s="63"/>
      <c r="G41" s="65"/>
      <c r="H41" s="65"/>
      <c r="I41" s="9"/>
    </row>
    <row r="42" spans="1:10" ht="13.5" customHeight="1" x14ac:dyDescent="0.2">
      <c r="A42" s="47"/>
      <c r="B42" s="48"/>
      <c r="C42" s="61"/>
      <c r="D42" s="65"/>
      <c r="E42" s="65"/>
      <c r="F42" s="63"/>
      <c r="G42" s="65"/>
      <c r="H42" s="65"/>
      <c r="I42" s="9"/>
    </row>
    <row r="43" spans="1:10" ht="13.5" customHeight="1" x14ac:dyDescent="0.2">
      <c r="A43" s="47"/>
      <c r="B43" s="48"/>
      <c r="C43" s="61"/>
      <c r="D43" s="65"/>
      <c r="E43" s="65"/>
      <c r="F43" s="63"/>
      <c r="G43" s="65"/>
      <c r="H43" s="65"/>
      <c r="I43" s="9"/>
    </row>
    <row r="44" spans="1:10" ht="13.5" customHeight="1" x14ac:dyDescent="0.2">
      <c r="A44" s="47"/>
      <c r="B44" s="48"/>
      <c r="C44" s="61"/>
      <c r="D44" s="65"/>
      <c r="E44" s="65"/>
      <c r="F44" s="63"/>
      <c r="G44" s="65"/>
      <c r="H44" s="65"/>
      <c r="I44" s="9"/>
    </row>
    <row r="45" spans="1:10" ht="13.5" customHeight="1" x14ac:dyDescent="0.2">
      <c r="A45" s="47"/>
      <c r="B45" s="48"/>
      <c r="C45" s="61"/>
      <c r="D45" s="65"/>
      <c r="E45" s="65"/>
      <c r="F45" s="63"/>
      <c r="G45" s="65"/>
      <c r="H45" s="65"/>
      <c r="I45" s="9"/>
    </row>
    <row r="46" spans="1:10" ht="13.5" customHeight="1" thickBot="1" x14ac:dyDescent="0.25">
      <c r="A46" s="54"/>
      <c r="B46" s="55"/>
      <c r="C46" s="66"/>
      <c r="D46" s="68"/>
      <c r="E46" s="68"/>
      <c r="F46" s="67"/>
      <c r="G46" s="68"/>
      <c r="H46" s="68"/>
      <c r="I46" s="56">
        <f>SUM(I33:I45)</f>
        <v>0</v>
      </c>
    </row>
    <row r="47" spans="1:10" ht="13.5" customHeight="1" thickBot="1" x14ac:dyDescent="0.25">
      <c r="A47" s="38" t="s">
        <v>11</v>
      </c>
      <c r="B47" s="39" t="s">
        <v>6</v>
      </c>
      <c r="C47" s="20" t="s">
        <v>9</v>
      </c>
      <c r="D47" s="20" t="s">
        <v>13</v>
      </c>
      <c r="E47" s="20" t="s">
        <v>14</v>
      </c>
      <c r="F47" s="20" t="s">
        <v>16</v>
      </c>
      <c r="G47" s="75" t="s">
        <v>17</v>
      </c>
      <c r="H47" s="75" t="s">
        <v>18</v>
      </c>
      <c r="I47" s="21"/>
    </row>
    <row r="48" spans="1:10" ht="13.5" customHeight="1" x14ac:dyDescent="0.2">
      <c r="A48" s="40" t="s">
        <v>0</v>
      </c>
      <c r="B48" s="49">
        <v>35474209</v>
      </c>
      <c r="C48" s="10">
        <f>I17</f>
        <v>4081308.54</v>
      </c>
      <c r="D48" s="10"/>
      <c r="E48" s="69"/>
      <c r="F48" s="10"/>
      <c r="G48" s="73"/>
      <c r="H48" s="73"/>
      <c r="I48" s="23"/>
    </row>
    <row r="49" spans="1:9" ht="13.5" customHeight="1" thickBot="1" x14ac:dyDescent="0.25">
      <c r="A49" s="41" t="s">
        <v>4</v>
      </c>
      <c r="B49" s="50">
        <v>35474209</v>
      </c>
      <c r="C49" s="7">
        <f>I30</f>
        <v>5329794.71</v>
      </c>
      <c r="D49" s="7"/>
      <c r="E49" s="78"/>
      <c r="F49" s="7"/>
      <c r="G49" s="74"/>
      <c r="H49" s="74"/>
      <c r="I49" s="6"/>
    </row>
    <row r="50" spans="1:9" ht="13.5" customHeight="1" x14ac:dyDescent="0.2">
      <c r="A50" s="100" t="s">
        <v>12</v>
      </c>
      <c r="B50" s="103">
        <f>B48-B49</f>
        <v>0</v>
      </c>
      <c r="C50" s="85">
        <f>C48-C49</f>
        <v>-1248486.17</v>
      </c>
      <c r="D50" s="85">
        <f>D48-D49</f>
        <v>0</v>
      </c>
      <c r="E50" s="85">
        <f t="shared" ref="E50" si="0">E48-E49</f>
        <v>0</v>
      </c>
      <c r="F50" s="85">
        <f>F48-F49</f>
        <v>0</v>
      </c>
      <c r="G50" s="85">
        <f>G48-G49</f>
        <v>0</v>
      </c>
      <c r="H50" s="85">
        <f>H48-H49</f>
        <v>0</v>
      </c>
      <c r="I50" s="22"/>
    </row>
    <row r="51" spans="1:9" ht="13.5" customHeight="1" x14ac:dyDescent="0.2">
      <c r="A51" s="101"/>
      <c r="B51" s="86"/>
      <c r="C51" s="86"/>
      <c r="D51" s="86"/>
      <c r="E51" s="86"/>
      <c r="F51" s="86"/>
      <c r="G51" s="86"/>
      <c r="H51" s="86"/>
      <c r="I51" s="18"/>
    </row>
    <row r="52" spans="1:9" ht="21" customHeight="1" thickBot="1" x14ac:dyDescent="0.25">
      <c r="A52" s="102"/>
      <c r="B52" s="87"/>
      <c r="C52" s="87"/>
      <c r="D52" s="87"/>
      <c r="E52" s="87"/>
      <c r="F52" s="87"/>
      <c r="G52" s="87"/>
      <c r="H52" s="87"/>
      <c r="I52" s="19"/>
    </row>
    <row r="53" spans="1:9" ht="13.5" customHeight="1" x14ac:dyDescent="0.2">
      <c r="A53" s="42"/>
      <c r="B53" s="42"/>
      <c r="C53" s="2"/>
      <c r="D53" s="4"/>
      <c r="E53" s="2"/>
      <c r="F53" s="2"/>
      <c r="G53" s="2"/>
      <c r="H53" s="2"/>
      <c r="I53" s="4"/>
    </row>
    <row r="54" spans="1:9" ht="13.5" customHeight="1" x14ac:dyDescent="0.2">
      <c r="A54" s="43"/>
      <c r="B54" s="43"/>
      <c r="C54" s="82">
        <f>SUM(B50:C52)</f>
        <v>-1248486.17</v>
      </c>
      <c r="D54" s="83"/>
      <c r="E54" s="83"/>
      <c r="F54" s="83"/>
      <c r="G54" s="83"/>
      <c r="H54" s="83"/>
      <c r="I54" s="57"/>
    </row>
    <row r="55" spans="1:9" ht="13.5" customHeight="1" x14ac:dyDescent="0.2">
      <c r="A55" s="43"/>
      <c r="B55" s="43"/>
      <c r="C55" s="13"/>
      <c r="D55" s="13"/>
      <c r="E55" s="13"/>
      <c r="F55" s="13"/>
      <c r="G55" s="13"/>
      <c r="H55" s="13"/>
      <c r="I55" s="14"/>
    </row>
    <row r="56" spans="1:9" ht="13.5" customHeight="1" x14ac:dyDescent="0.2">
      <c r="C56" s="13"/>
      <c r="D56" s="13"/>
      <c r="E56" s="13"/>
      <c r="F56" s="13"/>
      <c r="G56" s="13"/>
      <c r="H56" s="13"/>
      <c r="I56" s="13"/>
    </row>
  </sheetData>
  <mergeCells count="15">
    <mergeCell ref="F50:F52"/>
    <mergeCell ref="C19:F19"/>
    <mergeCell ref="C5:F5"/>
    <mergeCell ref="C32:F32"/>
    <mergeCell ref="A1:I1"/>
    <mergeCell ref="A4:I4"/>
    <mergeCell ref="A18:I18"/>
    <mergeCell ref="A31:I31"/>
    <mergeCell ref="A50:A52"/>
    <mergeCell ref="B50:B52"/>
    <mergeCell ref="C50:C52"/>
    <mergeCell ref="D50:D52"/>
    <mergeCell ref="E50:E52"/>
    <mergeCell ref="G50:G52"/>
    <mergeCell ref="H50:H52"/>
  </mergeCells>
  <phoneticPr fontId="2" type="noConversion"/>
  <pageMargins left="0.19685039370078741" right="0" top="0.59055118110236227" bottom="0.39370078740157483" header="0.51181102362204722" footer="0.51181102362204722"/>
  <pageSetup paperSize="9" scale="6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Rozp.opatření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Vojtechova</cp:lastModifiedBy>
  <cp:lastPrinted>2022-03-10T08:39:04Z</cp:lastPrinted>
  <dcterms:created xsi:type="dcterms:W3CDTF">1997-01-24T11:07:25Z</dcterms:created>
  <dcterms:modified xsi:type="dcterms:W3CDTF">2022-03-21T11:42:39Z</dcterms:modified>
</cp:coreProperties>
</file>